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Inventory Status" state="visible" r:id="rId4"/>
    <sheet sheetId="2" name="How to Use" state="visible" r:id="rId5"/>
  </sheets>
  <calcPr calcId="171027" fullCalcOnLoad="1"/>
</workbook>
</file>

<file path=xl/sharedStrings.xml><?xml version="1.0" encoding="utf-8"?>
<sst xmlns="http://schemas.openxmlformats.org/spreadsheetml/2006/main" count="62" uniqueCount="58">
  <si>
    <t>SKU INVENTORY &amp; REORDER POINT TRACKER</t>
  </si>
  <si>
    <t>Warehouse / Facility:</t>
  </si>
  <si>
    <t>Primary Logistics Depot #1</t>
  </si>
  <si>
    <t>Inventory Audit Date:</t>
  </si>
  <si>
    <t>2026-10-24</t>
  </si>
  <si>
    <t>SKU CODE</t>
  </si>
  <si>
    <t>PRODUCT DESCRIPTION</t>
  </si>
  <si>
    <t>CATEGORY</t>
  </si>
  <si>
    <t>ON HAND</t>
  </si>
  <si>
    <t>UNIT COST</t>
  </si>
  <si>
    <t>REORDER POINT</t>
  </si>
  <si>
    <t>INVENTORY VALUE</t>
  </si>
  <si>
    <t>STOCK STATUS</t>
  </si>
  <si>
    <t>SUGGESTED REORDER</t>
  </si>
  <si>
    <t>SKU-1001</t>
  </si>
  <si>
    <t>Wireless Ergonomic Mechanical Keyboard</t>
  </si>
  <si>
    <t>Peripherals</t>
  </si>
  <si>
    <t>SKU-1002</t>
  </si>
  <si>
    <t>USB-C Dual 4K DisplayPort Docking Station</t>
  </si>
  <si>
    <t>Hardware</t>
  </si>
  <si>
    <t>SKU-1003</t>
  </si>
  <si>
    <t>Precision Optical Ergonomic Mouse</t>
  </si>
  <si>
    <t>SKU-1004</t>
  </si>
  <si>
    <t>Braided Thunderbolt 4 Cable (2m)</t>
  </si>
  <si>
    <t>Cables</t>
  </si>
  <si>
    <t>SKU-1005</t>
  </si>
  <si>
    <t>Noise-Cancelling Studio Headset</t>
  </si>
  <si>
    <t>Audio</t>
  </si>
  <si>
    <t>SKU-1006</t>
  </si>
  <si>
    <t>High-Speed Cat6A Ethernet Cable (5m)</t>
  </si>
  <si>
    <t>SKU-1007</t>
  </si>
  <si>
    <t>100W GaN Fast Charger Power Brick</t>
  </si>
  <si>
    <t>Power</t>
  </si>
  <si>
    <t>SKU-1008</t>
  </si>
  <si>
    <t>Heavy-Duty Adjustable Laptop Riser</t>
  </si>
  <si>
    <t>Accessories</t>
  </si>
  <si>
    <t>INVENTORY PORTFOLIO SUMMARY</t>
  </si>
  <si>
    <t>Total Unique Active SKUs:</t>
  </si>
  <si>
    <t>Total Capital Invested in Stock:</t>
  </si>
  <si>
    <t>Items Triggering Immediate Reorder:</t>
  </si>
  <si>
    <t>Items in Low-Stock Buffer Window:</t>
  </si>
  <si>
    <t>SHEETFLOW TEMPLATE: SKU INVENTORY &amp; REORDER TRACKER</t>
  </si>
  <si>
    <t/>
  </si>
  <si>
    <t>1. TEMPLATE OVERVIEW</t>
  </si>
  <si>
    <t>Designed for e-commerce operators, warehouse managers, and small distribution teams.</t>
  </si>
  <si>
    <t>Prevents stockouts through automated reorder thresholds and calculates holding inventory valuation.</t>
  </si>
  <si>
    <t>2. KEY FORMULAS &amp; THRESHOLDS</t>
  </si>
  <si>
    <t>- Inventory Valuation (Col H): =ROUND(OnHand * UnitCost, 2).</t>
  </si>
  <si>
    <t>- Status Logic (Col I):</t>
  </si>
  <si>
    <t xml:space="preserve">    • REORDER NOW: On-hand stock is at or below the Reorder Point (Safety Stock).</t>
  </si>
  <si>
    <t xml:space="preserve">    • LOW STOCK: On-hand stock is within 20% of the safety stock threshold.</t>
  </si>
  <si>
    <t xml:space="preserve">    • OPTIMAL: Stock levels are healthy.</t>
  </si>
  <si>
    <t>- Suggested Reorder Qty (Col J): Recommends an order quantity to replenish stock to a target 2x safety stock level: =IF(OnHand &lt;= Reorder, (Reorder * 2) - OnHand, 0).</t>
  </si>
  <si>
    <t xml:space="preserve">  Note: This replenishment policy is an adjustable baseline. If your supplier requires Minimum Order Quantities (MOQ) or Economic Order Quantities (EOQ), replace the target multiplier with your contractual MOQ.</t>
  </si>
  <si>
    <t>- Safe guards: Blank SKU rows do not trigger false alerts or corrupt KPI totals.</t>
  </si>
  <si>
    <t>3. COMPATIBILITY &amp; INTEGRITY</t>
  </si>
  <si>
    <t>- 100% compatible with both Microsoft Excel and Google Sheets.</t>
  </si>
  <si>
    <t>- Uses native formulas (ROUND, IF, SUM, COUNTA, COUNTIF). No macros or third-party add-ons required.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</si>
</sst>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$#,##0.00"/>
  </numFmts>
  <fonts count="12" x14ac:knownFonts="1">
    <font>
      <color theme="1"/>
      <family val="2"/>
      <scheme val="minor"/>
      <sz val="11"/>
      <name val="Calibri"/>
    </font>
    <font>
      <b/>
      <color rgb="FFFFFFFF"/>
      <sz val="16"/>
    </font>
    <font>
      <b/>
      <color rgb="FF475569"/>
    </font>
    <font>
      <b/>
      <color rgb="FF064E3B"/>
    </font>
    <font>
      <b/>
    </font>
    <font>
      <b/>
      <color rgb="FFFFFFFF"/>
      <sz val="9"/>
    </font>
    <font>
      <b/>
      <sz val="9"/>
    </font>
    <font>
      <b/>
      <color rgb="FFDC2626"/>
    </font>
    <font>
      <b/>
      <color rgb="FFD97706"/>
    </font>
    <font>
      <b/>
      <color rgb="FF064E3B"/>
      <sz val="14"/>
    </font>
    <font>
      <color rgb="FF334155"/>
    </font>
    <font>
      <b/>
      <color rgb="FF0F172A"/>
    </font>
  </fonts>
  <fills count="5">
    <fill>
      <patternFill patternType="none"/>
    </fill>
    <fill>
      <patternFill patternType="gray125"/>
    </fill>
    <fill>
      <patternFill patternType="solid">
        <fgColor rgb="FF064E3B"/>
      </patternFill>
    </fill>
    <fill>
      <patternFill patternType="solid">
        <fgColor rgb="FF0F172A"/>
      </patternFill>
    </fill>
    <fill>
      <patternFill patternType="solid">
        <fgColor rgb="FFE1F6EE"/>
      </patternFill>
    </fill>
  </fills>
  <borders count="2">
    <border>
      <left/>
      <right/>
      <top/>
      <bottom/>
      <diagonal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2" borderId="0" xfId="0" applyFont="1" applyFill="1" applyAlignment="1">
      <alignment horizontal="left" vertical="center" indent="1"/>
    </xf>
    <xf numFmtId="0" fontId="2" fillId="0" borderId="0" xfId="0" applyFont="1"/>
    <xf numFmtId="0" fontId="3" fillId="0" borderId="0" xfId="0" applyFont="1"/>
    <xf numFmtId="0" fontId="4" fillId="0" borderId="0" xfId="0" applyFont="1"/>
    <xf numFmtId="0" fontId="5" fillId="3" borderId="0" xfId="0" applyFont="1" applyFill="1" applyAlignment="1">
      <alignment horizontal="center"/>
    </xf>
    <xf numFmtId="0" fontId="5" fillId="3" borderId="0" xfId="0" applyFont="1" applyFill="1" applyAlignment="1">
      <alignment horizontal="left"/>
    </xf>
    <xf numFmtId="0" fontId="5" fillId="3" borderId="0" xfId="0" applyFont="1" applyFill="1" applyAlignment="1">
      <alignment horizontal="right"/>
    </xf>
    <xf numFmtId="0" fontId="0" fillId="0" borderId="1" xfId="0" applyBorder="1" applyAlignment="1">
      <alignment horizontal="center"/>
    </xf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6" fillId="0" borderId="1" xfId="0" applyFont="1" applyBorder="1" applyAlignment="1">
      <alignment horizontal="center"/>
    </xf>
    <xf numFmtId="0" fontId="3" fillId="4" borderId="0" xfId="0" applyFont="1" applyFill="1"/>
    <xf numFmtId="164" fontId="3" fillId="0" borderId="0" xfId="0" applyNumberFormat="1" applyFont="1"/>
    <xf numFmtId="0" fontId="7" fillId="0" borderId="0" xfId="0" applyFont="1"/>
    <xf numFmtId="0" fontId="8" fillId="0" borderId="0" xfId="0" applyFont="1"/>
    <xf numFmtId="0" fontId="9" fillId="0" borderId="0" xfId="0" applyFont="1"/>
    <xf numFmtId="0" fontId="10" fillId="0" borderId="0" xfId="0" applyFont="1"/>
    <xf numFmtId="0" fontId="1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J20"/>
  <sheetViews>
    <sheetView workbookViewId="0">
      <pane ySplit="5" topLeftCell="A6" activePane="bottomLeft" state="frozen"/>
      <selection pane="bottomLeft"/>
    </sheetView>
  </sheetViews>
  <sheetFormatPr defaultRowHeight="15" outlineLevelRow="0" outlineLevelCol="0" x14ac:dyDescent="55"/>
  <cols>
    <col min="1" max="1" width="4" customWidth="1"/>
    <col min="2" max="2" width="14" customWidth="1"/>
    <col min="3" max="3" width="38" customWidth="1"/>
    <col min="4" max="4" width="16" customWidth="1"/>
    <col min="5" max="5" width="12" customWidth="1"/>
    <col min="6" max="6" width="14" customWidth="1"/>
    <col min="7" max="7" width="16" customWidth="1"/>
    <col min="8" max="10" width="18" customWidth="1"/>
  </cols>
  <sheetData>
    <row r="2" ht="30" customHeight="1" spans="2:10" x14ac:dyDescent="0.25">
      <c r="B2" s="1" t="s">
        <v>0</v>
      </c>
      <c r="C2" s="1"/>
      <c r="D2" s="1"/>
      <c r="E2" s="1"/>
      <c r="F2" s="1"/>
      <c r="G2" s="1"/>
      <c r="H2" s="1"/>
      <c r="I2" s="1"/>
      <c r="J2" s="1"/>
    </row>
    <row r="3" spans="2:7" x14ac:dyDescent="0.25">
      <c r="B3" s="2" t="s">
        <v>1</v>
      </c>
      <c r="C3" s="3" t="s">
        <v>2</v>
      </c>
      <c r="F3" s="2" t="s">
        <v>3</v>
      </c>
      <c r="G3" s="4" t="s">
        <v>4</v>
      </c>
    </row>
    <row r="5" ht="24" customHeight="1" spans="2:10" x14ac:dyDescent="0.25">
      <c r="B5" s="5" t="s">
        <v>5</v>
      </c>
      <c r="C5" s="6" t="s">
        <v>6</v>
      </c>
      <c r="D5" s="6" t="s">
        <v>7</v>
      </c>
      <c r="E5" s="7" t="s">
        <v>8</v>
      </c>
      <c r="F5" s="7" t="s">
        <v>9</v>
      </c>
      <c r="G5" s="7" t="s">
        <v>10</v>
      </c>
      <c r="H5" s="7" t="s">
        <v>11</v>
      </c>
      <c r="I5" s="5" t="s">
        <v>12</v>
      </c>
      <c r="J5" s="7" t="s">
        <v>13</v>
      </c>
    </row>
    <row r="6" spans="2:10" x14ac:dyDescent="0.25">
      <c r="B6" s="8" t="s">
        <v>14</v>
      </c>
      <c r="C6" s="9" t="s">
        <v>15</v>
      </c>
      <c r="D6" s="9" t="s">
        <v>16</v>
      </c>
      <c r="E6" s="10">
        <v>85</v>
      </c>
      <c r="F6" s="11">
        <v>48.5</v>
      </c>
      <c r="G6" s="10">
        <v>40</v>
      </c>
      <c r="H6" s="11">
        <f>IF(B6="","",ROUND(E6*F6, 2))</f>
        <v>4122.5</v>
      </c>
      <c r="I6" s="12" t="str">
        <f>IF(B6="","",IF(E6&lt;=G6,"REORDER NOW",IF(E6&lt;=(G6*1.2),"LOW STOCK","OPTIMAL")))</f>
        <v>OPTIMAL</v>
      </c>
      <c r="J6" s="10">
        <f>IF(B6="","",IF(E6&lt;=G6,(G6*2)-E6,0))</f>
        <v>0</v>
      </c>
    </row>
    <row r="7" spans="2:10" x14ac:dyDescent="0.25">
      <c r="B7" s="8" t="s">
        <v>17</v>
      </c>
      <c r="C7" s="9" t="s">
        <v>18</v>
      </c>
      <c r="D7" s="9" t="s">
        <v>19</v>
      </c>
      <c r="E7" s="10">
        <v>24</v>
      </c>
      <c r="F7" s="11">
        <v>82</v>
      </c>
      <c r="G7" s="10">
        <v>30</v>
      </c>
      <c r="H7" s="11">
        <f>IF(B7="","",ROUND(E7*F7, 2))</f>
        <v>1968</v>
      </c>
      <c r="I7" s="12" t="str">
        <f>IF(B7="","",IF(E7&lt;=G7,"REORDER NOW",IF(E7&lt;=(G7*1.2),"LOW STOCK","OPTIMAL")))</f>
        <v>REORDER NOW</v>
      </c>
      <c r="J7" s="10">
        <f>IF(B7="","",IF(E7&lt;=G7,(G7*2)-E7,0))</f>
        <v>36</v>
      </c>
    </row>
    <row r="8" spans="2:10" x14ac:dyDescent="0.25">
      <c r="B8" s="8" t="s">
        <v>20</v>
      </c>
      <c r="C8" s="9" t="s">
        <v>21</v>
      </c>
      <c r="D8" s="9" t="s">
        <v>16</v>
      </c>
      <c r="E8" s="10">
        <v>110</v>
      </c>
      <c r="F8" s="11">
        <v>24</v>
      </c>
      <c r="G8" s="10">
        <v>50</v>
      </c>
      <c r="H8" s="11">
        <f>IF(B8="","",ROUND(E8*F8, 2))</f>
        <v>2640</v>
      </c>
      <c r="I8" s="12" t="str">
        <f>IF(B8="","",IF(E8&lt;=G8,"REORDER NOW",IF(E8&lt;=(G8*1.2),"LOW STOCK","OPTIMAL")))</f>
        <v>OPTIMAL</v>
      </c>
      <c r="J8" s="10">
        <f>IF(B8="","",IF(E8&lt;=G8,(G8*2)-E8,0))</f>
        <v>0</v>
      </c>
    </row>
    <row r="9" spans="2:10" x14ac:dyDescent="0.25">
      <c r="B9" s="8" t="s">
        <v>22</v>
      </c>
      <c r="C9" s="9" t="s">
        <v>23</v>
      </c>
      <c r="D9" s="9" t="s">
        <v>24</v>
      </c>
      <c r="E9" s="10">
        <v>18</v>
      </c>
      <c r="F9" s="11">
        <v>14.5</v>
      </c>
      <c r="G9" s="10">
        <v>35</v>
      </c>
      <c r="H9" s="11">
        <f>IF(B9="","",ROUND(E9*F9, 2))</f>
        <v>261</v>
      </c>
      <c r="I9" s="12" t="str">
        <f>IF(B9="","",IF(E9&lt;=G9,"REORDER NOW",IF(E9&lt;=(G9*1.2),"LOW STOCK","OPTIMAL")))</f>
        <v>REORDER NOW</v>
      </c>
      <c r="J9" s="10">
        <f>IF(B9="","",IF(E9&lt;=G9,(G9*2)-E9,0))</f>
        <v>52</v>
      </c>
    </row>
    <row r="10" spans="2:10" x14ac:dyDescent="0.25">
      <c r="B10" s="8" t="s">
        <v>25</v>
      </c>
      <c r="C10" s="9" t="s">
        <v>26</v>
      </c>
      <c r="D10" s="9" t="s">
        <v>27</v>
      </c>
      <c r="E10" s="10">
        <v>42</v>
      </c>
      <c r="F10" s="11">
        <v>65</v>
      </c>
      <c r="G10" s="10">
        <v>25</v>
      </c>
      <c r="H10" s="11">
        <f>IF(B10="","",ROUND(E10*F10, 2))</f>
        <v>2730</v>
      </c>
      <c r="I10" s="12" t="str">
        <f>IF(B10="","",IF(E10&lt;=G10,"REORDER NOW",IF(E10&lt;=(G10*1.2),"LOW STOCK","OPTIMAL")))</f>
        <v>OPTIMAL</v>
      </c>
      <c r="J10" s="10">
        <f>IF(B10="","",IF(E10&lt;=G10,(G10*2)-E10,0))</f>
        <v>0</v>
      </c>
    </row>
    <row r="11" spans="2:10" x14ac:dyDescent="0.25">
      <c r="B11" s="8" t="s">
        <v>28</v>
      </c>
      <c r="C11" s="9" t="s">
        <v>29</v>
      </c>
      <c r="D11" s="9" t="s">
        <v>24</v>
      </c>
      <c r="E11" s="10">
        <v>140</v>
      </c>
      <c r="F11" s="11">
        <v>4.25</v>
      </c>
      <c r="G11" s="10">
        <v>60</v>
      </c>
      <c r="H11" s="11">
        <f>IF(B11="","",ROUND(E11*F11, 2))</f>
        <v>595</v>
      </c>
      <c r="I11" s="12" t="str">
        <f>IF(B11="","",IF(E11&lt;=G11,"REORDER NOW",IF(E11&lt;=(G11*1.2),"LOW STOCK","OPTIMAL")))</f>
        <v>OPTIMAL</v>
      </c>
      <c r="J11" s="10">
        <f>IF(B11="","",IF(E11&lt;=G11,(G11*2)-E11,0))</f>
        <v>0</v>
      </c>
    </row>
    <row r="12" spans="2:10" x14ac:dyDescent="0.25">
      <c r="B12" s="8" t="s">
        <v>30</v>
      </c>
      <c r="C12" s="9" t="s">
        <v>31</v>
      </c>
      <c r="D12" s="9" t="s">
        <v>32</v>
      </c>
      <c r="E12" s="10">
        <v>12</v>
      </c>
      <c r="F12" s="11">
        <v>28</v>
      </c>
      <c r="G12" s="10">
        <v>30</v>
      </c>
      <c r="H12" s="11">
        <f>IF(B12="","",ROUND(E12*F12, 2))</f>
        <v>336</v>
      </c>
      <c r="I12" s="12" t="str">
        <f>IF(B12="","",IF(E12&lt;=G12,"REORDER NOW",IF(E12&lt;=(G12*1.2),"LOW STOCK","OPTIMAL")))</f>
        <v>REORDER NOW</v>
      </c>
      <c r="J12" s="10">
        <f>IF(B12="","",IF(E12&lt;=G12,(G12*2)-E12,0))</f>
        <v>48</v>
      </c>
    </row>
    <row r="13" spans="2:10" x14ac:dyDescent="0.25">
      <c r="B13" s="8" t="s">
        <v>33</v>
      </c>
      <c r="C13" s="9" t="s">
        <v>34</v>
      </c>
      <c r="D13" s="9" t="s">
        <v>35</v>
      </c>
      <c r="E13" s="10">
        <v>58</v>
      </c>
      <c r="F13" s="11">
        <v>19.5</v>
      </c>
      <c r="G13" s="10">
        <v>30</v>
      </c>
      <c r="H13" s="11">
        <f>IF(B13="","",ROUND(E13*F13, 2))</f>
        <v>1131</v>
      </c>
      <c r="I13" s="12" t="str">
        <f>IF(B13="","",IF(E13&lt;=G13,"REORDER NOW",IF(E13&lt;=(G13*1.2),"LOW STOCK","OPTIMAL")))</f>
        <v>OPTIMAL</v>
      </c>
      <c r="J13" s="10">
        <f>IF(B13="","",IF(E13&lt;=G13,(G13*2)-E13,0))</f>
        <v>0</v>
      </c>
    </row>
    <row r="16" spans="2:4" x14ac:dyDescent="0.25">
      <c r="B16" s="13" t="s">
        <v>36</v>
      </c>
      <c r="C16" s="13"/>
      <c r="D16" s="13"/>
    </row>
    <row r="17" spans="2:3" x14ac:dyDescent="0.25">
      <c r="B17" t="s">
        <v>37</v>
      </c>
      <c r="C17" s="4">
        <f>COUNTA(B6:B13)</f>
        <v>8</v>
      </c>
    </row>
    <row r="18" spans="2:3" x14ac:dyDescent="0.25">
      <c r="B18" t="s">
        <v>38</v>
      </c>
      <c r="C18" s="14">
        <f>SUM(H6:H13)</f>
        <v>13783.5</v>
      </c>
    </row>
    <row r="19" spans="2:3" x14ac:dyDescent="0.25">
      <c r="B19" t="s">
        <v>39</v>
      </c>
      <c r="C19" s="15">
        <f>COUNTIF(I6:I13, "REORDER NOW")</f>
        <v>3</v>
      </c>
    </row>
    <row r="20" spans="2:3" x14ac:dyDescent="0.25">
      <c r="B20" t="s">
        <v>40</v>
      </c>
      <c r="C20" s="16">
        <f>COUNTIF(I6:I13, "LOW STOCK")</f>
        <v>0</v>
      </c>
    </row>
  </sheetData>
  <mergeCells count="2">
    <mergeCell ref="B2:J2"/>
    <mergeCell ref="B16:D16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B20"/>
  <sheetFormatPr defaultRowHeight="15" outlineLevelRow="0" outlineLevelCol="0" x14ac:dyDescent="55"/>
  <cols>
    <col min="1" max="1" width="4" customWidth="1"/>
    <col min="2" max="2" width="80" customWidth="1"/>
  </cols>
  <sheetData>
    <row r="2" spans="2:2" x14ac:dyDescent="0.25">
      <c r="B2" s="17" t="s">
        <v>41</v>
      </c>
    </row>
    <row r="3" spans="2:2" x14ac:dyDescent="0.25">
      <c r="B3" s="18" t="s">
        <v>42</v>
      </c>
    </row>
    <row r="4" spans="2:2" x14ac:dyDescent="0.25">
      <c r="B4" s="19" t="s">
        <v>43</v>
      </c>
    </row>
    <row r="5" spans="2:2" x14ac:dyDescent="0.25">
      <c r="B5" s="18" t="s">
        <v>44</v>
      </c>
    </row>
    <row r="6" spans="2:2" x14ac:dyDescent="0.25">
      <c r="B6" s="18" t="s">
        <v>45</v>
      </c>
    </row>
    <row r="7" spans="2:2" x14ac:dyDescent="0.25">
      <c r="B7" s="18" t="s">
        <v>42</v>
      </c>
    </row>
    <row r="8" spans="2:2" x14ac:dyDescent="0.25">
      <c r="B8" s="19" t="s">
        <v>46</v>
      </c>
    </row>
    <row r="9" spans="2:2" x14ac:dyDescent="0.25">
      <c r="B9" s="18" t="s">
        <v>47</v>
      </c>
    </row>
    <row r="10" spans="2:2" x14ac:dyDescent="0.25">
      <c r="B10" s="18" t="s">
        <v>48</v>
      </c>
    </row>
    <row r="11" spans="2:2" x14ac:dyDescent="0.25">
      <c r="B11" s="18" t="s">
        <v>49</v>
      </c>
    </row>
    <row r="12" spans="2:2" x14ac:dyDescent="0.25">
      <c r="B12" s="18" t="s">
        <v>50</v>
      </c>
    </row>
    <row r="13" spans="2:2" x14ac:dyDescent="0.25">
      <c r="B13" s="18" t="s">
        <v>51</v>
      </c>
    </row>
    <row r="14" spans="2:2" x14ac:dyDescent="0.25">
      <c r="B14" s="18" t="s">
        <v>52</v>
      </c>
    </row>
    <row r="15" spans="2:2" x14ac:dyDescent="0.25">
      <c r="B15" s="18" t="s">
        <v>53</v>
      </c>
    </row>
    <row r="16" spans="2:2" x14ac:dyDescent="0.25">
      <c r="B16" s="18" t="s">
        <v>54</v>
      </c>
    </row>
    <row r="17" spans="2:2" x14ac:dyDescent="0.25">
      <c r="B17" s="18" t="s">
        <v>42</v>
      </c>
    </row>
    <row r="18" spans="2:2" x14ac:dyDescent="0.25">
      <c r="B18" s="19" t="s">
        <v>55</v>
      </c>
    </row>
    <row r="19" spans="2:2" x14ac:dyDescent="0.25">
      <c r="B19" s="18" t="s">
        <v>56</v>
      </c>
    </row>
    <row r="20" spans="2:2" x14ac:dyDescent="0.25">
      <c r="B20" s="18" t="s">
        <v>57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Inventory Status</vt:lpstr>
      <vt:lpstr>How to Use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SheetFlow</dc:creator>
  <dc:title/>
  <dc:subject/>
  <dc:description/>
  <cp:keywords/>
  <cp:category/>
  <cp:lastModifiedBy>SheetFlow</cp:lastModifiedBy>
  <dcterms:created xsi:type="dcterms:W3CDTF">2026-10-24T00:00:00Z</dcterms:created>
  <dcterms:modified xsi:type="dcterms:W3CDTF">2026-10-24T00:00:00Z</dcterms:modified>
</cp:coreProperties>
</file>