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lestone Roadmap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<sst xmlns="http://schemas.openxmlformats.org/spreadsheetml/2006/main" count="65" uniqueCount="62">
  <si>
    <t>SPRINT &amp; PROJECT MILESTONE TRACKER</t>
  </si>
  <si>
    <t>Project Name:</t>
  </si>
  <si>
    <t>Q4 Platform Redesign &amp; Launch</t>
  </si>
  <si>
    <t>Project Lead:</t>
  </si>
  <si>
    <t>Engineering Lead</t>
  </si>
  <si>
    <t>Today:</t>
  </si>
  <si>
    <t>TASK ID</t>
  </si>
  <si>
    <t>DELIVERABLE / MILESTONE</t>
  </si>
  <si>
    <t>OWNER</t>
  </si>
  <si>
    <t>START DATE</t>
  </si>
  <si>
    <t>DAYS</t>
  </si>
  <si>
    <t>TARGET END</t>
  </si>
  <si>
    <t>PROGRESS</t>
  </si>
  <si>
    <t>STATUS</t>
  </si>
  <si>
    <t>T-101</t>
  </si>
  <si>
    <t>Core Database Architecture &amp; Schema Review</t>
  </si>
  <si>
    <t>N. Anwar</t>
  </si>
  <si>
    <t>T-102</t>
  </si>
  <si>
    <t>User Authentication API &amp; Session Handlers</t>
  </si>
  <si>
    <t>Dev Team</t>
  </si>
  <si>
    <t>T-103</t>
  </si>
  <si>
    <t>Client Dashboard Frontend Components</t>
  </si>
  <si>
    <t>Frontend Lead</t>
  </si>
  <si>
    <t>T-104</t>
  </si>
  <si>
    <t>Automated Spreadsheet Calculation Microservice</t>
  </si>
  <si>
    <t>Backend Lead</t>
  </si>
  <si>
    <t>T-105</t>
  </si>
  <si>
    <t>End-to-End Cypress Integration Tests</t>
  </si>
  <si>
    <t>QA Team</t>
  </si>
  <si>
    <t>T-106</t>
  </si>
  <si>
    <t>Security Audit &amp; Vulnerability Remediation</t>
  </si>
  <si>
    <t>SecOps</t>
  </si>
  <si>
    <t>T-107</t>
  </si>
  <si>
    <t>Staging Deploy &amp; User Acceptance Testing (UAT)</t>
  </si>
  <si>
    <t>Product Lead</t>
  </si>
  <si>
    <t>T-108</t>
  </si>
  <si>
    <t>Production Release &amp; DNS Cutover</t>
  </si>
  <si>
    <t>DevOps</t>
  </si>
  <si>
    <t>PROJECT HEALTH SUMMARY</t>
  </si>
  <si>
    <t>Total Project Deliverables:</t>
  </si>
  <si>
    <t>Completed Deliverables:</t>
  </si>
  <si>
    <t>Active In-Progress Deliverables:</t>
  </si>
  <si>
    <t>Overdue Items:</t>
  </si>
  <si>
    <t>Overall Milestone Completion Rate:</t>
  </si>
  <si>
    <t>SHEETFLOW TEMPLATE: SPRINT &amp; MILESTONE ROADMAP TRACKER</t>
  </si>
  <si>
    <t/>
  </si>
  <si>
    <t>1. TEMPLATE OVERVIEW</t>
  </si>
  <si>
    <t>Designed for sprint leaders, project managers, and technical team leads to maintain visible project cadence.</t>
  </si>
  <si>
    <t>Automatically handles workday date computations and status progression without manual updates.</t>
  </si>
  <si>
    <t>2. AUTOMATED DEADLINE CALCULATION (WORKDAY)</t>
  </si>
  <si>
    <t>- Column G uses =WORKDAY(StartDate, Duration-1).</t>
  </si>
  <si>
    <t>- Saturdays and Sundays are excluded automatically from the project schedule.</t>
  </si>
  <si>
    <t>- Holiday Calendar: The standard formula assumes standard Monday-Friday business weeks without public holidays. To incorporate public holidays, supply a holiday range as the 3rd argument: =WORKDAY(E6, F6-1, HolidaysRange).</t>
  </si>
  <si>
    <t>- Safe guards: Blank rows or 0-day tasks return empty cells instead of formula errors.</t>
  </si>
  <si>
    <t>3. DYNAMIC STATUS LOGIC</t>
  </si>
  <si>
    <t>- COMPLETE: Triggers automatically when Progress (Column H) reaches 100%.</t>
  </si>
  <si>
    <t>- OVERDUE: Triggers when the Target End Date has passed TODAY() and progress is &lt; 100%.</t>
  </si>
  <si>
    <t>- IN PROGRESS: Triggers when TODAY() has reached Start Date and task is not yet finished.</t>
  </si>
  <si>
    <t>- NOT STARTED: Assigned to future tasks.</t>
  </si>
  <si>
    <t>4. COMPATIBILITY &amp; INTEGRITY</t>
  </si>
  <si>
    <t>- 100% compatible with both Microsoft Excel and Google Sheets.</t>
  </si>
  <si>
    <t>- Uses native formulas (WORKDAY, TODAY, IF, COUNTIF, AVERAGE). Zero macro dependencies.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</si>
</sst>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475569"/>
    </font>
    <font>
      <b/>
      <color rgb="FF064E3B"/>
    </font>
    <font>
      <b/>
    </font>
    <font>
      <b/>
      <color rgb="FFFFFFFF"/>
      <sz val="9"/>
    </font>
    <font>
      <b/>
      <sz val="9"/>
    </font>
    <font>
      <b/>
      <color rgb="FFDC2626"/>
    </font>
    <font>
      <b/>
      <color rgb="FF064E3B"/>
      <sz val="14"/>
    </font>
    <font>
      <color rgb="FF334155"/>
    </font>
    <font>
      <b/>
      <color rgb="FF0F172A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0F172A"/>
      </patternFill>
    </fill>
    <fill>
      <patternFill patternType="solid">
        <fgColor rgb="FFE1F6EE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165" fontId="0" fillId="0" borderId="1" xfId="0" applyNumberFormat="1" applyBorder="1"/>
    <xf numFmtId="0" fontId="6" fillId="0" borderId="1" xfId="0" applyFont="1" applyBorder="1" applyAlignment="1">
      <alignment horizontal="center"/>
    </xf>
    <xf numFmtId="0" fontId="3" fillId="4" borderId="0" xfId="0" applyFont="1" applyFill="1"/>
    <xf numFmtId="0" fontId="4" fillId="0" borderId="0" xfId="0" applyFont="1"/>
    <xf numFmtId="0" fontId="7" fillId="0" borderId="0" xfId="0" applyFont="1"/>
    <xf numFmtId="165" fontId="3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2" width="12" customWidth="1"/>
    <col min="3" max="3" width="42" customWidth="1"/>
    <col min="4" max="4" width="18" customWidth="1"/>
    <col min="5" max="5" width="14" customWidth="1"/>
    <col min="6" max="6" width="10" customWidth="1"/>
    <col min="7" max="8" width="14" customWidth="1"/>
    <col min="9" max="9" width="16" customWidth="1"/>
  </cols>
  <sheetData>
    <row r="2" ht="30" customHeight="1" spans="2:8" x14ac:dyDescent="0.25">
      <c r="B2" s="1" t="s">
        <v>0</v>
      </c>
      <c r="C2" s="1"/>
      <c r="D2" s="1"/>
      <c r="E2" s="1"/>
      <c r="F2" s="1"/>
      <c r="G2" s="1"/>
      <c r="H2" s="1"/>
    </row>
    <row r="3" spans="2:8" x14ac:dyDescent="0.25">
      <c r="B3" s="2" t="s">
        <v>1</v>
      </c>
      <c r="C3" s="3" t="s">
        <v>2</v>
      </c>
      <c r="E3" s="2" t="s">
        <v>3</v>
      </c>
      <c r="F3" t="s">
        <v>4</v>
      </c>
      <c r="G3" s="2" t="s">
        <v>5</v>
      </c>
      <c r="H3" s="4">
        <f>TODAY()</f>
        <v>46319</v>
      </c>
    </row>
    <row r="5" ht="24" customHeight="1" spans="2:9" x14ac:dyDescent="0.25">
      <c r="B5" s="5" t="s">
        <v>6</v>
      </c>
      <c r="C5" s="6" t="s">
        <v>7</v>
      </c>
      <c r="D5" s="5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5" t="s">
        <v>13</v>
      </c>
    </row>
    <row r="6" spans="2:9" x14ac:dyDescent="0.25">
      <c r="B6" s="8" t="s">
        <v>14</v>
      </c>
      <c r="C6" s="9" t="s">
        <v>15</v>
      </c>
      <c r="D6" s="8" t="s">
        <v>16</v>
      </c>
      <c r="E6" s="10">
        <v>46300</v>
      </c>
      <c r="F6" s="11">
        <v>10</v>
      </c>
      <c r="G6" s="10">
        <f>IF(OR(E6="",F6=""),"",WORKDAY(E6,IF(F6&gt;0,F6-1,0)))</f>
        <v>46311</v>
      </c>
      <c r="H6" s="12">
        <v>1</v>
      </c>
      <c r="I6" s="13" t="str">
        <f>IF(OR(E6="",F6=""),"",IF(H6&gt;=1,"COMPLETE",IF(TODAY()&gt;G6,"OVERDUE",IF(TODAY()&gt;=E6,"IN PROGRESS","NOT STARTED"))))</f>
        <v>COMPLETE</v>
      </c>
    </row>
    <row r="7" spans="2:9" x14ac:dyDescent="0.25">
      <c r="B7" s="8" t="s">
        <v>17</v>
      </c>
      <c r="C7" s="9" t="s">
        <v>18</v>
      </c>
      <c r="D7" s="8" t="s">
        <v>19</v>
      </c>
      <c r="E7" s="10">
        <v>46307</v>
      </c>
      <c r="F7" s="11">
        <v>12</v>
      </c>
      <c r="G7" s="10">
        <f>IF(OR(E7="",F7=""),"",WORKDAY(E7,IF(F7&gt;0,F7-1,0)))</f>
        <v>46322</v>
      </c>
      <c r="H7" s="12">
        <v>1</v>
      </c>
      <c r="I7" s="13" t="str">
        <f>IF(OR(E7="",F7=""),"",IF(H7&gt;=1,"COMPLETE",IF(TODAY()&gt;G7,"OVERDUE",IF(TODAY()&gt;=E7,"IN PROGRESS","NOT STARTED"))))</f>
        <v>COMPLETE</v>
      </c>
    </row>
    <row r="8" spans="2:9" x14ac:dyDescent="0.25">
      <c r="B8" s="8" t="s">
        <v>20</v>
      </c>
      <c r="C8" s="9" t="s">
        <v>21</v>
      </c>
      <c r="D8" s="8" t="s">
        <v>22</v>
      </c>
      <c r="E8" s="10">
        <v>46314</v>
      </c>
      <c r="F8" s="11">
        <v>15</v>
      </c>
      <c r="G8" s="10">
        <f>IF(OR(E8="",F8=""),"",WORKDAY(E8,IF(F8&gt;0,F8-1,0)))</f>
        <v>46332</v>
      </c>
      <c r="H8" s="12">
        <v>0.75</v>
      </c>
      <c r="I8" s="13" t="str">
        <f>IF(OR(E8="",F8=""),"",IF(H8&gt;=1,"COMPLETE",IF(TODAY()&gt;G8,"OVERDUE",IF(TODAY()&gt;=E8,"IN PROGRESS","NOT STARTED"))))</f>
        <v>IN PROGRESS</v>
      </c>
    </row>
    <row r="9" spans="2:9" x14ac:dyDescent="0.25">
      <c r="B9" s="8" t="s">
        <v>23</v>
      </c>
      <c r="C9" s="9" t="s">
        <v>24</v>
      </c>
      <c r="D9" s="8" t="s">
        <v>25</v>
      </c>
      <c r="E9" s="10">
        <v>46319</v>
      </c>
      <c r="F9" s="11">
        <v>10</v>
      </c>
      <c r="G9" s="10">
        <f>IF(OR(E9="",F9=""),"",WORKDAY(E9,IF(F9&gt;0,F9-1,0)))</f>
        <v>46332</v>
      </c>
      <c r="H9" s="12">
        <v>0.3</v>
      </c>
      <c r="I9" s="13" t="str">
        <f>IF(OR(E9="",F9=""),"",IF(H9&gt;=1,"COMPLETE",IF(TODAY()&gt;G9,"OVERDUE",IF(TODAY()&gt;=E9,"IN PROGRESS","NOT STARTED"))))</f>
        <v>IN PROGRESS</v>
      </c>
    </row>
    <row r="10" spans="2:9" x14ac:dyDescent="0.25">
      <c r="B10" s="8" t="s">
        <v>26</v>
      </c>
      <c r="C10" s="9" t="s">
        <v>27</v>
      </c>
      <c r="D10" s="8" t="s">
        <v>28</v>
      </c>
      <c r="E10" s="10">
        <v>46328</v>
      </c>
      <c r="F10" s="11">
        <v>8</v>
      </c>
      <c r="G10" s="10">
        <f>IF(OR(E10="",F10=""),"",WORKDAY(E10,IF(F10&gt;0,F10-1,0)))</f>
        <v>46337</v>
      </c>
      <c r="H10" s="12">
        <v>0</v>
      </c>
      <c r="I10" s="13" t="str">
        <f>IF(OR(E10="",F10=""),"",IF(H10&gt;=1,"COMPLETE",IF(TODAY()&gt;G10,"OVERDUE",IF(TODAY()&gt;=E10,"IN PROGRESS","NOT STARTED"))))</f>
        <v>NOT STARTED</v>
      </c>
    </row>
    <row r="11" spans="2:9" x14ac:dyDescent="0.25">
      <c r="B11" s="8" t="s">
        <v>29</v>
      </c>
      <c r="C11" s="9" t="s">
        <v>30</v>
      </c>
      <c r="D11" s="8" t="s">
        <v>31</v>
      </c>
      <c r="E11" s="10">
        <v>46335</v>
      </c>
      <c r="F11" s="11">
        <v>5</v>
      </c>
      <c r="G11" s="10">
        <f>IF(OR(E11="",F11=""),"",WORKDAY(E11,IF(F11&gt;0,F11-1,0)))</f>
        <v>46339</v>
      </c>
      <c r="H11" s="12">
        <v>0</v>
      </c>
      <c r="I11" s="13" t="str">
        <f>IF(OR(E11="",F11=""),"",IF(H11&gt;=1,"COMPLETE",IF(TODAY()&gt;G11,"OVERDUE",IF(TODAY()&gt;=E11,"IN PROGRESS","NOT STARTED"))))</f>
        <v>NOT STARTED</v>
      </c>
    </row>
    <row r="12" spans="2:9" x14ac:dyDescent="0.25">
      <c r="B12" s="8" t="s">
        <v>32</v>
      </c>
      <c r="C12" s="9" t="s">
        <v>33</v>
      </c>
      <c r="D12" s="8" t="s">
        <v>34</v>
      </c>
      <c r="E12" s="10">
        <v>46342</v>
      </c>
      <c r="F12" s="11">
        <v>5</v>
      </c>
      <c r="G12" s="10">
        <f>IF(OR(E12="",F12=""),"",WORKDAY(E12,IF(F12&gt;0,F12-1,0)))</f>
        <v>46346</v>
      </c>
      <c r="H12" s="12">
        <v>0</v>
      </c>
      <c r="I12" s="13" t="str">
        <f>IF(OR(E12="",F12=""),"",IF(H12&gt;=1,"COMPLETE",IF(TODAY()&gt;G12,"OVERDUE",IF(TODAY()&gt;=E12,"IN PROGRESS","NOT STARTED"))))</f>
        <v>NOT STARTED</v>
      </c>
    </row>
    <row r="13" spans="2:9" x14ac:dyDescent="0.25">
      <c r="B13" s="8" t="s">
        <v>35</v>
      </c>
      <c r="C13" s="9" t="s">
        <v>36</v>
      </c>
      <c r="D13" s="8" t="s">
        <v>37</v>
      </c>
      <c r="E13" s="10">
        <v>46349</v>
      </c>
      <c r="F13" s="11">
        <v>2</v>
      </c>
      <c r="G13" s="10">
        <f>IF(OR(E13="",F13=""),"",WORKDAY(E13,IF(F13&gt;0,F13-1,0)))</f>
        <v>46350</v>
      </c>
      <c r="H13" s="12">
        <v>0</v>
      </c>
      <c r="I13" s="13" t="str">
        <f>IF(OR(E13="",F13=""),"",IF(H13&gt;=1,"COMPLETE",IF(TODAY()&gt;G13,"OVERDUE",IF(TODAY()&gt;=E13,"IN PROGRESS","NOT STARTED"))))</f>
        <v>NOT STARTED</v>
      </c>
    </row>
    <row r="16" spans="2:4" x14ac:dyDescent="0.25">
      <c r="B16" s="14" t="s">
        <v>38</v>
      </c>
      <c r="C16" s="14"/>
      <c r="D16" s="14"/>
    </row>
    <row r="17" spans="2:3" x14ac:dyDescent="0.25">
      <c r="B17" t="s">
        <v>39</v>
      </c>
      <c r="C17" s="15">
        <f>COUNTA(B6:B13)</f>
        <v>8</v>
      </c>
    </row>
    <row r="18" spans="2:3" x14ac:dyDescent="0.25">
      <c r="B18" t="s">
        <v>40</v>
      </c>
      <c r="C18" s="3">
        <f>COUNTIF(I6:I13, "COMPLETE")</f>
        <v>2</v>
      </c>
    </row>
    <row r="19" spans="2:3" x14ac:dyDescent="0.25">
      <c r="B19" t="s">
        <v>41</v>
      </c>
      <c r="C19" s="15">
        <f>COUNTIF(I6:I13, "IN PROGRESS")</f>
        <v>2</v>
      </c>
    </row>
    <row r="20" spans="2:3" x14ac:dyDescent="0.25">
      <c r="B20" t="s">
        <v>42</v>
      </c>
      <c r="C20" s="16">
        <f>COUNTIF(I6:I13, "OVERDUE")</f>
        <v>0</v>
      </c>
    </row>
    <row r="21" spans="2:3" x14ac:dyDescent="0.25">
      <c r="B21" t="s">
        <v>43</v>
      </c>
      <c r="C21" s="17">
        <f>AVERAGE(H6:H13)</f>
        <v>0.38125</v>
      </c>
    </row>
  </sheetData>
  <mergeCells count="2">
    <mergeCell ref="B2:H2"/>
    <mergeCell ref="B16:D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FormatPr defaultRowHeight="15" outlineLevelRow="0" outlineLevelCol="0" x14ac:dyDescent="55"/>
  <cols>
    <col min="1" max="1" width="4" customWidth="1"/>
    <col min="2" max="2" width="80" customWidth="1"/>
  </cols>
  <sheetData>
    <row r="2" spans="2:2" x14ac:dyDescent="0.25">
      <c r="B2" s="18" t="s">
        <v>44</v>
      </c>
    </row>
    <row r="3" spans="2:2" x14ac:dyDescent="0.25">
      <c r="B3" s="19" t="s">
        <v>45</v>
      </c>
    </row>
    <row r="4" spans="2:2" x14ac:dyDescent="0.25">
      <c r="B4" s="20" t="s">
        <v>46</v>
      </c>
    </row>
    <row r="5" spans="2:2" x14ac:dyDescent="0.25">
      <c r="B5" s="19" t="s">
        <v>47</v>
      </c>
    </row>
    <row r="6" spans="2:2" x14ac:dyDescent="0.25">
      <c r="B6" s="19" t="s">
        <v>48</v>
      </c>
    </row>
    <row r="7" spans="2:2" x14ac:dyDescent="0.25">
      <c r="B7" s="19" t="s">
        <v>45</v>
      </c>
    </row>
    <row r="8" spans="2:2" x14ac:dyDescent="0.25">
      <c r="B8" s="20" t="s">
        <v>49</v>
      </c>
    </row>
    <row r="9" spans="2:2" x14ac:dyDescent="0.25">
      <c r="B9" s="19" t="s">
        <v>50</v>
      </c>
    </row>
    <row r="10" spans="2:2" x14ac:dyDescent="0.25">
      <c r="B10" s="19" t="s">
        <v>51</v>
      </c>
    </row>
    <row r="11" spans="2:2" x14ac:dyDescent="0.25">
      <c r="B11" s="19" t="s">
        <v>52</v>
      </c>
    </row>
    <row r="12" spans="2:2" x14ac:dyDescent="0.25">
      <c r="B12" s="19" t="s">
        <v>53</v>
      </c>
    </row>
    <row r="13" spans="2:2" x14ac:dyDescent="0.25">
      <c r="B13" s="19" t="s">
        <v>45</v>
      </c>
    </row>
    <row r="14" spans="2:2" x14ac:dyDescent="0.25">
      <c r="B14" s="20" t="s">
        <v>54</v>
      </c>
    </row>
    <row r="15" spans="2:2" x14ac:dyDescent="0.25">
      <c r="B15" s="19" t="s">
        <v>55</v>
      </c>
    </row>
    <row r="16" spans="2:2" x14ac:dyDescent="0.25">
      <c r="B16" s="19" t="s">
        <v>56</v>
      </c>
    </row>
    <row r="17" spans="2:2" x14ac:dyDescent="0.25">
      <c r="B17" s="19" t="s">
        <v>57</v>
      </c>
    </row>
    <row r="18" spans="2:2" x14ac:dyDescent="0.25">
      <c r="B18" s="19" t="s">
        <v>58</v>
      </c>
    </row>
    <row r="19" spans="2:2" x14ac:dyDescent="0.25">
      <c r="B19" s="19" t="s">
        <v>45</v>
      </c>
    </row>
    <row r="20" spans="2:2" x14ac:dyDescent="0.25">
      <c r="B20" s="20" t="s">
        <v>59</v>
      </c>
    </row>
    <row r="21" spans="2:2" x14ac:dyDescent="0.25">
      <c r="B21" s="19" t="s">
        <v>60</v>
      </c>
    </row>
    <row r="22" spans="2:2" x14ac:dyDescent="0.25">
      <c r="B22" s="19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Milestone Roadmap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SheetFlow</dc:creator>
  <dc:title/>
  <dc:subject/>
  <dc:description/>
  <cp:keywords/>
  <cp:category/>
  <cp:lastModifiedBy>SheetFlow</cp:lastModifiedBy>
  <dcterms:created xsi:type="dcterms:W3CDTF">2026-10-24T00:00:00Z</dcterms:created>
  <dcterms:modified xsi:type="dcterms:W3CDTF">2026-10-24T00:00:00Z</dcterms:modified>
</cp:coreProperties>
</file>